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192.168.1.3\f\DATA FROM OLD PC 21082021\olddata\SLBCDEPT\187 SLBC Sep, 2025\Alphabetic Annexure\"/>
    </mc:Choice>
  </mc:AlternateContent>
  <xr:revisionPtr revIDLastSave="0" documentId="13_ncr:1_{95037721-56E4-45B8-9978-D5AD7FA95D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W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6" l="1"/>
  <c r="E19" i="6"/>
  <c r="C16" i="6"/>
  <c r="D16" i="6"/>
  <c r="E16" i="6"/>
  <c r="F16" i="6" l="1"/>
  <c r="G16" i="6" s="1"/>
  <c r="E70" i="6"/>
  <c r="C28" i="6"/>
  <c r="D28" i="6"/>
  <c r="E51" i="6"/>
  <c r="E28" i="6"/>
  <c r="C19" i="6"/>
  <c r="F19" i="6" s="1"/>
  <c r="G19" i="6" s="1"/>
  <c r="D24" i="6" l="1"/>
  <c r="E24" i="6"/>
  <c r="E72" i="6" s="1"/>
  <c r="C24" i="6"/>
  <c r="D70" i="6"/>
  <c r="C51" i="6"/>
  <c r="D51" i="6"/>
  <c r="C70" i="6"/>
  <c r="F28" i="6"/>
  <c r="G28" i="6" s="1"/>
  <c r="C72" i="6" l="1"/>
  <c r="D72" i="6"/>
  <c r="F24" i="6"/>
  <c r="G24" i="6" s="1"/>
  <c r="F70" i="6"/>
  <c r="G70" i="6" s="1"/>
  <c r="F51" i="6"/>
  <c r="G51" i="6" s="1"/>
  <c r="F72" i="6" l="1"/>
  <c r="G72" i="6" s="1"/>
</calcChain>
</file>

<file path=xl/sharedStrings.xml><?xml version="1.0" encoding="utf-8"?>
<sst xmlns="http://schemas.openxmlformats.org/spreadsheetml/2006/main" count="79" uniqueCount="73">
  <si>
    <t>HDFC BANK</t>
  </si>
  <si>
    <t>PUNJAB AND SIND BANK</t>
  </si>
  <si>
    <t>PUNJAB NATIONAL BANK</t>
  </si>
  <si>
    <t>STATE BANK OF INDIA</t>
  </si>
  <si>
    <t>INDIAN BANK</t>
  </si>
  <si>
    <t>BANK OF BARODA</t>
  </si>
  <si>
    <t>UCO BANK</t>
  </si>
  <si>
    <t>CANARA BANK</t>
  </si>
  <si>
    <t>BANK OF INDIA</t>
  </si>
  <si>
    <t>CENTRAL BANK OF INDIA</t>
  </si>
  <si>
    <t>BANK OF MAHARASHTRA</t>
  </si>
  <si>
    <t>SAURASHTRA GRAMIN BANK</t>
  </si>
  <si>
    <t>(A+B)</t>
  </si>
  <si>
    <t>GSCB</t>
  </si>
  <si>
    <t>DCCB</t>
  </si>
  <si>
    <t>Other Financial Institutes</t>
  </si>
  <si>
    <t>EQUITAS SMALL FIN. BANK</t>
  </si>
  <si>
    <t>UJJIVAN SMALL FIN. BANK</t>
  </si>
  <si>
    <t>JANA SMALL FIN. BANK</t>
  </si>
  <si>
    <t>AU SMALL FIN.BANK</t>
  </si>
  <si>
    <t>SURYODAY SMALL FIN. BANK</t>
  </si>
  <si>
    <t>ESAF SMALL FIN. BANK</t>
  </si>
  <si>
    <t>UTKARSH SMALL FIN. BANK</t>
  </si>
  <si>
    <t>SHIVALIK SMALL FIN. BANK</t>
  </si>
  <si>
    <t>UNITY SMALL FIN. BANK</t>
  </si>
  <si>
    <t>BARODA GRAMIN BANK</t>
  </si>
  <si>
    <t>AXIS BANK</t>
  </si>
  <si>
    <t>CSB BANK LIMITED</t>
  </si>
  <si>
    <t>CITY UNION BANK</t>
  </si>
  <si>
    <t>DCB BANK</t>
  </si>
  <si>
    <t>DHANLAXMI BANK</t>
  </si>
  <si>
    <t>FEDERAL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</si>
  <si>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</si>
  <si>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</si>
  <si>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</si>
  <si>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</si>
  <si>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</si>
  <si>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</si>
  <si>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</si>
  <si>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</si>
  <si>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 INDIA (E-LVB)</t>
  </si>
  <si>
    <t>RBL BANK</t>
  </si>
  <si>
    <t>SOUTH INDIAN BANK</t>
  </si>
  <si>
    <t>TAMILNAD MERCANTILE BANK</t>
  </si>
  <si>
    <t>YES BANK</t>
  </si>
  <si>
    <t>BANDHAN BANK</t>
  </si>
  <si>
    <t>INDIAN OVERSEAS BANK</t>
  </si>
  <si>
    <t>UNION BANK OF INDIA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</si>
  <si>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</si>
  <si>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</si>
  <si>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</si>
  <si>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</si>
  <si>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</si>
  <si>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</si>
  <si>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No.</t>
  </si>
  <si>
    <t xml:space="preserve">Bank </t>
  </si>
  <si>
    <t>Total Records Upload (A)</t>
  </si>
  <si>
    <t>Total Records  Download (B)</t>
  </si>
  <si>
    <t>Total Records  Update</t>
  </si>
  <si>
    <r>
      <t xml:space="preserve">NATIONALISED BANKS                                                                   </t>
    </r>
    <r>
      <rPr>
        <b/>
        <sz val="12"/>
        <rFont val="Arial"/>
        <family val="2"/>
      </rPr>
      <t xml:space="preserve">     </t>
    </r>
  </si>
  <si>
    <t>SUB TOTAL</t>
  </si>
  <si>
    <t>SBI GROUP</t>
  </si>
  <si>
    <t>CO-OPERATIVE BANKS</t>
  </si>
  <si>
    <t>GSCARDB</t>
  </si>
  <si>
    <t>REGIONAL RURAL BANKS</t>
  </si>
  <si>
    <t>PRIVATE  BANKS</t>
  </si>
  <si>
    <t>SMALL FINANCE BANK</t>
  </si>
  <si>
    <t>PAYMENT BANK</t>
  </si>
  <si>
    <t>GRAND TOTAL</t>
  </si>
  <si>
    <t xml:space="preserve"> % Use of CKYCRR for customer onboarding</t>
  </si>
  <si>
    <t>Source: CERSAI</t>
  </si>
  <si>
    <t>Annexure - Y</t>
  </si>
  <si>
    <t>Bank wise Summary On CKYC Records Processes from 01.07.2025 To 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</si>
</sst>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22"/>
      <name val="Arial Black"/>
      <family val="2"/>
    </font>
    <font>
      <b/>
      <sz val="17"/>
      <name val="Arial"/>
      <family val="2"/>
    </font>
    <font>
      <b/>
      <sz val="16"/>
      <name val="Arial"/>
      <family val="2"/>
    </font>
    <font>
      <b/>
      <sz val="12"/>
      <name val="Arial Black"/>
      <family val="2"/>
    </font>
    <font>
      <b/>
      <sz val="12"/>
      <name val="Arial"/>
      <family val="2"/>
    </font>
    <font>
      <b/>
      <sz val="16"/>
      <name val="Arial Black"/>
      <family val="2"/>
    </font>
    <font>
      <b/>
      <sz val="14"/>
      <name val="Arial"/>
      <family val="2"/>
    </font>
    <font>
      <b/>
      <sz val="13"/>
      <name val="Arial"/>
      <family val="2"/>
    </font>
    <font>
      <b/>
      <sz val="11"/>
      <name val="Arial"/>
      <family val="2"/>
    </font>
    <font>
      <sz val="12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7">
    <xf numFmtId="0" fontId="0" fillId="0" borderId="0" xfId="0"/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 wrapText="1"/>
    </xf>
    <xf numFmtId="2" fontId="20" fillId="0" borderId="13" xfId="0" applyNumberFormat="1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vertical="center"/>
    </xf>
    <xf numFmtId="0" fontId="0" fillId="0" borderId="17" xfId="0" applyBorder="1"/>
    <xf numFmtId="0" fontId="24" fillId="0" borderId="18" xfId="0" applyFont="1" applyBorder="1"/>
    <xf numFmtId="0" fontId="24" fillId="0" borderId="0" xfId="0" applyFont="1"/>
    <xf numFmtId="0" fontId="24" fillId="0" borderId="10" xfId="0" applyFont="1" applyBorder="1"/>
    <xf numFmtId="0" fontId="25" fillId="0" borderId="10" xfId="0" applyFont="1" applyBorder="1"/>
    <xf numFmtId="0" fontId="25" fillId="0" borderId="0" xfId="0" applyFont="1"/>
    <xf numFmtId="0" fontId="21" fillId="0" borderId="10" xfId="0" applyFont="1" applyBorder="1"/>
    <xf numFmtId="0" fontId="21" fillId="0" borderId="0" xfId="0" applyFont="1"/>
    <xf numFmtId="0" fontId="22" fillId="0" borderId="10" xfId="0" applyFont="1" applyBorder="1"/>
    <xf numFmtId="0" fontId="22" fillId="0" borderId="0" xfId="0" applyFont="1"/>
    <xf numFmtId="0" fontId="26" fillId="0" borderId="10" xfId="0" applyFont="1" applyBorder="1"/>
    <xf numFmtId="0" fontId="26" fillId="0" borderId="0" xfId="0" applyFont="1"/>
    <xf numFmtId="0" fontId="27" fillId="0" borderId="0" xfId="0" applyFont="1"/>
    <xf numFmtId="2" fontId="27" fillId="0" borderId="0" xfId="0" applyNumberFormat="1" applyFont="1"/>
    <xf numFmtId="10" fontId="24" fillId="0" borderId="18" xfId="1" applyNumberFormat="1" applyFont="1" applyBorder="1"/>
    <xf numFmtId="1" fontId="24" fillId="0" borderId="18" xfId="0" applyNumberFormat="1" applyFont="1" applyBorder="1"/>
    <xf numFmtId="0" fontId="19" fillId="0" borderId="10" xfId="0" applyFont="1" applyBorder="1"/>
    <xf numFmtId="1" fontId="19" fillId="0" borderId="18" xfId="0" applyNumberFormat="1" applyFont="1" applyBorder="1"/>
    <xf numFmtId="10" fontId="19" fillId="0" borderId="18" xfId="1" applyNumberFormat="1" applyFont="1" applyBorder="1"/>
    <xf numFmtId="0" fontId="18" fillId="0" borderId="0" xfId="0" applyFont="1" applyAlignment="1">
      <alignment horizontal="center" vertical="center"/>
    </xf>
    <xf numFmtId="0" fontId="19" fillId="33" borderId="11" xfId="0" applyFont="1" applyFill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23" fillId="0" borderId="16" xfId="0" applyFont="1" applyBorder="1" applyAlignment="1">
      <alignment horizontal="right" vertical="center"/>
    </xf>
    <xf numFmtId="0" fontId="25" fillId="0" borderId="10" xfId="0" applyFont="1" applyBorder="1" applyAlignment="1">
      <alignment horizontal="center"/>
    </xf>
    <xf numFmtId="0" fontId="25" fillId="0" borderId="10" xfId="0" applyFont="1" applyBorder="1"/>
    <xf numFmtId="0" fontId="21" fillId="0" borderId="10" xfId="0" applyFont="1" applyBorder="1"/>
    <xf numFmtId="0" fontId="19" fillId="0" borderId="10" xfId="0" applyFont="1" applyBorder="1" applyAlignment="1">
      <alignment horizontal="center"/>
    </xf>
    <xf numFmtId="0" fontId="19" fillId="0" borderId="10" xfId="0" applyFont="1" applyBorder="1"/>
    <xf numFmtId="0" fontId="22" fillId="0" borderId="10" xfId="0" applyFont="1" applyBorder="1" applyAlignment="1">
      <alignment horizontal="center"/>
    </xf>
    <xf numFmtId="0" fontId="22" fillId="0" borderId="10" xfId="0" applyFont="1" applyBorder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73"/>
  <sheetViews>
    <sheetView tabSelected="1" workbookViewId="0">
      <selection sqref="A1:G73"/>
    </sheetView>
  </sheetViews>
  <sheetFormatPr defaultRowHeight="15.75" x14ac:dyDescent="0.25"/>
  <cols>
    <col min="1" max="1" width="5.5703125" style="19" bestFit="1" customWidth="1"/>
    <col min="2" max="2" width="46.42578125" style="19" customWidth="1"/>
    <col min="3" max="3" width="19.42578125" style="19" customWidth="1"/>
    <col min="4" max="5" width="19.42578125" style="20" customWidth="1"/>
    <col min="6" max="6" width="19.42578125" style="19" customWidth="1"/>
    <col min="7" max="7" width="24.42578125" customWidth="1"/>
  </cols>
  <sheetData>
    <row r="1" spans="1:7" ht="33.75" x14ac:dyDescent="0.25">
      <c r="A1" s="26" t="s">
        <v>71</v>
      </c>
      <c r="B1" s="26"/>
      <c r="C1" s="26"/>
      <c r="D1" s="26"/>
      <c r="E1" s="26"/>
      <c r="F1" s="26"/>
      <c r="G1" s="26"/>
    </row>
    <row r="2" spans="1:7" ht="22.5" thickBot="1" x14ac:dyDescent="0.3">
      <c r="A2" s="27" t="s">
        <v>72</v>
      </c>
      <c r="B2" s="27"/>
      <c r="C2" s="27"/>
      <c r="D2" s="27"/>
      <c r="E2" s="27"/>
      <c r="F2" s="27"/>
      <c r="G2" s="27"/>
    </row>
    <row r="3" spans="1:7" ht="82.5" customHeight="1" thickBot="1" x14ac:dyDescent="0.3">
      <c r="A3" s="1" t="s">
        <v>54</v>
      </c>
      <c r="B3" s="2" t="s">
        <v>55</v>
      </c>
      <c r="C3" s="3" t="s">
        <v>56</v>
      </c>
      <c r="D3" s="4" t="s">
        <v>57</v>
      </c>
      <c r="E3" s="4" t="s">
        <v>58</v>
      </c>
      <c r="F3" s="5" t="s">
        <v>12</v>
      </c>
      <c r="G3" s="5" t="s">
        <v>69</v>
      </c>
    </row>
    <row r="4" spans="1:7" ht="25.5" thickBot="1" x14ac:dyDescent="0.3">
      <c r="A4" s="6"/>
      <c r="B4" s="28" t="s">
        <v>59</v>
      </c>
      <c r="C4" s="28"/>
      <c r="D4" s="28"/>
      <c r="E4" s="29"/>
      <c r="F4" s="29"/>
      <c r="G4" s="7"/>
    </row>
    <row r="5" spans="1:7" s="9" customFormat="1" ht="18" x14ac:dyDescent="0.25">
      <c r="A5" s="8">
        <v>1</v>
      </c>
      <c r="B5" s="8" t="s">
        <v>5</v>
      </c>
      <c r="C5" s="8">
        <v>161732</v>
      </c>
      <c r="D5" s="8">
        <v>85511</v>
      </c>
      <c r="E5" s="8">
        <v>133328</v>
      </c>
      <c r="F5" s="22">
        <v>247243</v>
      </c>
      <c r="G5" s="21">
        <v>0.3458581233846863</v>
      </c>
    </row>
    <row r="6" spans="1:7" s="9" customFormat="1" ht="18" x14ac:dyDescent="0.25">
      <c r="A6" s="10">
        <v>2</v>
      </c>
      <c r="B6" s="10" t="s">
        <v>8</v>
      </c>
      <c r="C6" s="8">
        <v>76278</v>
      </c>
      <c r="D6" s="8">
        <v>1</v>
      </c>
      <c r="E6" s="8">
        <v>96799</v>
      </c>
      <c r="F6" s="22">
        <v>76279</v>
      </c>
      <c r="G6" s="21">
        <v>1.310976808820252E-5</v>
      </c>
    </row>
    <row r="7" spans="1:7" s="9" customFormat="1" ht="18" x14ac:dyDescent="0.25">
      <c r="A7" s="10">
        <v>3</v>
      </c>
      <c r="B7" s="10" t="s">
        <v>10</v>
      </c>
      <c r="C7" s="8">
        <v>23427</v>
      </c>
      <c r="D7" s="8">
        <v>8973</v>
      </c>
      <c r="E7" s="8">
        <v>22350</v>
      </c>
      <c r="F7" s="22">
        <v>32400</v>
      </c>
      <c r="G7" s="21">
        <v>0.27694444444444444</v>
      </c>
    </row>
    <row r="8" spans="1:7" s="9" customFormat="1" ht="18" x14ac:dyDescent="0.25">
      <c r="A8" s="10">
        <v>4</v>
      </c>
      <c r="B8" s="10" t="s">
        <v>7</v>
      </c>
      <c r="C8" s="8">
        <v>34014</v>
      </c>
      <c r="D8" s="8">
        <v>3067</v>
      </c>
      <c r="E8" s="8">
        <v>39546</v>
      </c>
      <c r="F8" s="22">
        <v>37081</v>
      </c>
      <c r="G8" s="21">
        <v>8.2710822253984517E-2</v>
      </c>
    </row>
    <row r="9" spans="1:7" s="9" customFormat="1" ht="18" x14ac:dyDescent="0.25">
      <c r="A9" s="10">
        <v>5</v>
      </c>
      <c r="B9" s="10" t="s">
        <v>9</v>
      </c>
      <c r="C9" s="8">
        <v>5324</v>
      </c>
      <c r="D9" s="8">
        <v>1249</v>
      </c>
      <c r="E9" s="8">
        <v>6525</v>
      </c>
      <c r="F9" s="22">
        <v>6573</v>
      </c>
      <c r="G9" s="21">
        <v>0.19001977787920279</v>
      </c>
    </row>
    <row r="10" spans="1:7" s="9" customFormat="1" ht="18" x14ac:dyDescent="0.25">
      <c r="A10" s="10">
        <v>6</v>
      </c>
      <c r="B10" s="10" t="s">
        <v>4</v>
      </c>
      <c r="C10" s="8">
        <v>18678</v>
      </c>
      <c r="D10" s="8">
        <v>6426</v>
      </c>
      <c r="E10" s="8">
        <v>37341</v>
      </c>
      <c r="F10" s="22">
        <v>25104</v>
      </c>
      <c r="G10" s="21">
        <v>0.25597514340344169</v>
      </c>
    </row>
    <row r="11" spans="1:7" s="9" customFormat="1" ht="18" x14ac:dyDescent="0.25">
      <c r="A11" s="10">
        <v>7</v>
      </c>
      <c r="B11" s="10" t="s">
        <v>46</v>
      </c>
      <c r="C11" s="8">
        <v>4437</v>
      </c>
      <c r="D11" s="8">
        <v>4090</v>
      </c>
      <c r="E11" s="8">
        <v>15962</v>
      </c>
      <c r="F11" s="22">
        <v>8527</v>
      </c>
      <c r="G11" s="21">
        <v>0.47965286736249563</v>
      </c>
    </row>
    <row r="12" spans="1:7" s="9" customFormat="1" ht="18" x14ac:dyDescent="0.25">
      <c r="A12" s="10">
        <v>8</v>
      </c>
      <c r="B12" s="10" t="s">
        <v>2</v>
      </c>
      <c r="C12" s="8">
        <v>52570</v>
      </c>
      <c r="D12" s="8">
        <v>8189</v>
      </c>
      <c r="E12" s="8">
        <v>83556</v>
      </c>
      <c r="F12" s="22">
        <v>60759</v>
      </c>
      <c r="G12" s="21">
        <v>0.13477838674105894</v>
      </c>
    </row>
    <row r="13" spans="1:7" s="9" customFormat="1" ht="18" x14ac:dyDescent="0.25">
      <c r="A13" s="10">
        <v>9</v>
      </c>
      <c r="B13" s="10" t="s">
        <v>1</v>
      </c>
      <c r="C13" s="8">
        <v>3748</v>
      </c>
      <c r="D13" s="8">
        <v>96</v>
      </c>
      <c r="E13" s="8">
        <v>7502</v>
      </c>
      <c r="F13" s="22">
        <v>3844</v>
      </c>
      <c r="G13" s="21">
        <v>2.497398543184183E-2</v>
      </c>
    </row>
    <row r="14" spans="1:7" s="9" customFormat="1" ht="18" x14ac:dyDescent="0.25">
      <c r="A14" s="10">
        <v>10</v>
      </c>
      <c r="B14" s="10" t="s">
        <v>47</v>
      </c>
      <c r="C14" s="8">
        <v>80162</v>
      </c>
      <c r="D14" s="8">
        <v>4956</v>
      </c>
      <c r="E14" s="8">
        <v>94344</v>
      </c>
      <c r="F14" s="22">
        <v>85118</v>
      </c>
      <c r="G14" s="21">
        <v>5.8225052280363732E-2</v>
      </c>
    </row>
    <row r="15" spans="1:7" s="9" customFormat="1" ht="18" x14ac:dyDescent="0.25">
      <c r="A15" s="10">
        <v>11</v>
      </c>
      <c r="B15" s="10" t="s">
        <v>6</v>
      </c>
      <c r="C15" s="8">
        <v>4087</v>
      </c>
      <c r="D15" s="8">
        <v>2</v>
      </c>
      <c r="E15" s="8">
        <v>13920</v>
      </c>
      <c r="F15" s="22">
        <v>4089</v>
      </c>
      <c r="G15" s="21">
        <v>4.8911714355588166E-4</v>
      </c>
    </row>
    <row r="16" spans="1:7" s="12" customFormat="1" ht="18" x14ac:dyDescent="0.25">
      <c r="A16" s="30" t="s">
        <v>60</v>
      </c>
      <c r="B16" s="31"/>
      <c r="C16" s="11">
        <f>SUM(C5:C15)</f>
        <v>464457</v>
      </c>
      <c r="D16" s="11">
        <f>SUM(D5:D15)</f>
        <v>122560</v>
      </c>
      <c r="E16" s="11">
        <f>SUM(E5:E15)</f>
        <v>551173</v>
      </c>
      <c r="F16" s="22">
        <f t="shared" ref="F16:F51" si="0">C16+D16</f>
        <v>587017</v>
      </c>
      <c r="G16" s="21">
        <f t="shared" ref="G16:G51" si="1">D16/F16</f>
        <v>0.20878441339858983</v>
      </c>
    </row>
    <row r="17" spans="1:7" s="14" customFormat="1" ht="20.25" x14ac:dyDescent="0.4">
      <c r="A17" s="13"/>
      <c r="B17" s="32" t="s">
        <v>61</v>
      </c>
      <c r="C17" s="32"/>
      <c r="D17" s="32"/>
      <c r="E17" s="32"/>
      <c r="F17" s="32"/>
      <c r="G17" s="21"/>
    </row>
    <row r="18" spans="1:7" s="9" customFormat="1" ht="18" x14ac:dyDescent="0.25">
      <c r="A18" s="10">
        <v>12</v>
      </c>
      <c r="B18" s="10" t="s">
        <v>3</v>
      </c>
      <c r="C18" s="8">
        <v>133565</v>
      </c>
      <c r="D18" s="8">
        <v>149737</v>
      </c>
      <c r="E18" s="8">
        <v>211314</v>
      </c>
      <c r="F18" s="22">
        <v>283302</v>
      </c>
      <c r="G18" s="21">
        <v>0.52854197993660479</v>
      </c>
    </row>
    <row r="19" spans="1:7" s="12" customFormat="1" ht="18" x14ac:dyDescent="0.25">
      <c r="A19" s="30" t="s">
        <v>60</v>
      </c>
      <c r="B19" s="31"/>
      <c r="C19" s="11">
        <f>SUM(C18:C18)</f>
        <v>133565</v>
      </c>
      <c r="D19" s="11">
        <f>SUM(D18:D18)</f>
        <v>149737</v>
      </c>
      <c r="E19" s="11">
        <f>SUM(E18:E18)</f>
        <v>211314</v>
      </c>
      <c r="F19" s="22">
        <f t="shared" si="0"/>
        <v>283302</v>
      </c>
      <c r="G19" s="21">
        <f t="shared" si="1"/>
        <v>0.52854197993660479</v>
      </c>
    </row>
    <row r="20" spans="1:7" s="14" customFormat="1" ht="20.25" x14ac:dyDescent="0.4">
      <c r="A20" s="13"/>
      <c r="B20" s="32" t="s">
        <v>62</v>
      </c>
      <c r="C20" s="32"/>
      <c r="D20" s="32"/>
      <c r="E20" s="32"/>
      <c r="F20" s="32"/>
      <c r="G20" s="21"/>
    </row>
    <row r="21" spans="1:7" s="9" customFormat="1" ht="18" x14ac:dyDescent="0.25">
      <c r="A21" s="10">
        <v>13</v>
      </c>
      <c r="B21" s="10" t="s">
        <v>14</v>
      </c>
      <c r="C21" s="8">
        <v>115717</v>
      </c>
      <c r="D21" s="8">
        <v>3</v>
      </c>
      <c r="E21" s="8">
        <v>88571</v>
      </c>
      <c r="F21" s="22">
        <v>115720</v>
      </c>
      <c r="G21" s="21">
        <v>2.5924645696508815E-5</v>
      </c>
    </row>
    <row r="22" spans="1:7" s="9" customFormat="1" ht="18" hidden="1" x14ac:dyDescent="0.25">
      <c r="A22" s="10">
        <v>14</v>
      </c>
      <c r="B22" s="10" t="s">
        <v>63</v>
      </c>
      <c r="C22" s="8">
        <v>0</v>
      </c>
      <c r="D22" s="8">
        <v>0</v>
      </c>
      <c r="E22" s="8">
        <v>0</v>
      </c>
      <c r="F22" s="22">
        <v>0</v>
      </c>
      <c r="G22" s="21" t="e">
        <v>#DIV/0!</v>
      </c>
    </row>
    <row r="23" spans="1:7" s="9" customFormat="1" ht="18" x14ac:dyDescent="0.25">
      <c r="A23" s="10">
        <v>14</v>
      </c>
      <c r="B23" s="10" t="s">
        <v>13</v>
      </c>
      <c r="C23" s="8">
        <v>283</v>
      </c>
      <c r="D23" s="8">
        <v>0</v>
      </c>
      <c r="E23" s="8">
        <v>443</v>
      </c>
      <c r="F23" s="22">
        <v>283</v>
      </c>
      <c r="G23" s="21">
        <v>0</v>
      </c>
    </row>
    <row r="24" spans="1:7" s="12" customFormat="1" ht="18" x14ac:dyDescent="0.25">
      <c r="A24" s="30" t="s">
        <v>60</v>
      </c>
      <c r="B24" s="31"/>
      <c r="C24" s="11">
        <f>SUM(C21:C23)</f>
        <v>116000</v>
      </c>
      <c r="D24" s="11">
        <f>SUM(D21:D23)</f>
        <v>3</v>
      </c>
      <c r="E24" s="11">
        <f>SUM(E21:E23)</f>
        <v>89014</v>
      </c>
      <c r="F24" s="22">
        <f t="shared" si="0"/>
        <v>116003</v>
      </c>
      <c r="G24" s="21">
        <f t="shared" si="1"/>
        <v>2.5861400136203375E-5</v>
      </c>
    </row>
    <row r="25" spans="1:7" s="14" customFormat="1" ht="20.25" x14ac:dyDescent="0.4">
      <c r="A25" s="13"/>
      <c r="B25" s="32" t="s">
        <v>64</v>
      </c>
      <c r="C25" s="32"/>
      <c r="D25" s="32"/>
      <c r="E25" s="32"/>
      <c r="F25" s="32"/>
      <c r="G25" s="21"/>
    </row>
    <row r="26" spans="1:7" s="9" customFormat="1" ht="18" x14ac:dyDescent="0.25">
      <c r="A26" s="10">
        <v>15</v>
      </c>
      <c r="B26" s="10" t="s">
        <v>25</v>
      </c>
      <c r="C26" s="8">
        <v>65156</v>
      </c>
      <c r="D26" s="8">
        <v>1</v>
      </c>
      <c r="E26" s="8">
        <v>1</v>
      </c>
      <c r="F26" s="22">
        <v>65157</v>
      </c>
      <c r="G26" s="21">
        <v>1.5347545160151635E-5</v>
      </c>
    </row>
    <row r="27" spans="1:7" s="9" customFormat="1" ht="18" x14ac:dyDescent="0.25">
      <c r="A27" s="10">
        <v>16</v>
      </c>
      <c r="B27" s="10" t="s">
        <v>11</v>
      </c>
      <c r="C27" s="8">
        <v>53856</v>
      </c>
      <c r="D27" s="8">
        <v>1</v>
      </c>
      <c r="E27" s="8">
        <v>117</v>
      </c>
      <c r="F27" s="22">
        <v>53857</v>
      </c>
      <c r="G27" s="21">
        <v>1.8567688508457584E-5</v>
      </c>
    </row>
    <row r="28" spans="1:7" s="12" customFormat="1" ht="18" x14ac:dyDescent="0.25">
      <c r="A28" s="30" t="s">
        <v>60</v>
      </c>
      <c r="B28" s="31"/>
      <c r="C28" s="11">
        <f>SUM(C26:C27)</f>
        <v>119012</v>
      </c>
      <c r="D28" s="11">
        <f>SUM(D26:D27)</f>
        <v>2</v>
      </c>
      <c r="E28" s="11">
        <f>SUM(E26:E27)</f>
        <v>118</v>
      </c>
      <c r="F28" s="22">
        <f t="shared" si="0"/>
        <v>119014</v>
      </c>
      <c r="G28" s="21">
        <f t="shared" si="1"/>
        <v>1.6804745660174435E-5</v>
      </c>
    </row>
    <row r="29" spans="1:7" s="14" customFormat="1" ht="20.25" x14ac:dyDescent="0.4">
      <c r="A29" s="13"/>
      <c r="B29" s="32" t="s">
        <v>65</v>
      </c>
      <c r="C29" s="32"/>
      <c r="D29" s="32"/>
      <c r="E29" s="32"/>
      <c r="F29" s="32"/>
      <c r="G29" s="21"/>
    </row>
    <row r="30" spans="1:7" s="9" customFormat="1" ht="18" x14ac:dyDescent="0.25">
      <c r="A30" s="10">
        <v>17</v>
      </c>
      <c r="B30" s="10" t="s">
        <v>26</v>
      </c>
      <c r="C30" s="8">
        <v>18280</v>
      </c>
      <c r="D30" s="8">
        <v>172298</v>
      </c>
      <c r="E30" s="8">
        <v>102427</v>
      </c>
      <c r="F30" s="22">
        <v>190578</v>
      </c>
      <c r="G30" s="21">
        <v>0.90408126856195359</v>
      </c>
    </row>
    <row r="31" spans="1:7" s="9" customFormat="1" ht="18" x14ac:dyDescent="0.25">
      <c r="A31" s="10">
        <v>18</v>
      </c>
      <c r="B31" s="10" t="s">
        <v>27</v>
      </c>
      <c r="C31" s="8">
        <v>154</v>
      </c>
      <c r="D31" s="8">
        <v>0</v>
      </c>
      <c r="E31" s="8">
        <v>3723</v>
      </c>
      <c r="F31" s="22">
        <v>154</v>
      </c>
      <c r="G31" s="21">
        <v>0</v>
      </c>
    </row>
    <row r="32" spans="1:7" s="9" customFormat="1" ht="18" x14ac:dyDescent="0.25">
      <c r="A32" s="10">
        <v>19</v>
      </c>
      <c r="B32" s="10" t="s">
        <v>28</v>
      </c>
      <c r="C32" s="8">
        <v>768</v>
      </c>
      <c r="D32" s="8">
        <v>0</v>
      </c>
      <c r="E32" s="8">
        <v>1534</v>
      </c>
      <c r="F32" s="22">
        <v>768</v>
      </c>
      <c r="G32" s="21">
        <v>0</v>
      </c>
    </row>
    <row r="33" spans="1:7" s="9" customFormat="1" ht="18" x14ac:dyDescent="0.25">
      <c r="A33" s="10">
        <v>20</v>
      </c>
      <c r="B33" s="10" t="s">
        <v>29</v>
      </c>
      <c r="C33" s="8">
        <v>750</v>
      </c>
      <c r="D33" s="8">
        <v>1396</v>
      </c>
      <c r="E33" s="8">
        <v>36506</v>
      </c>
      <c r="F33" s="22">
        <v>2146</v>
      </c>
      <c r="G33" s="21">
        <v>0.65051258154706426</v>
      </c>
    </row>
    <row r="34" spans="1:7" s="9" customFormat="1" ht="18" x14ac:dyDescent="0.25">
      <c r="A34" s="10">
        <v>21</v>
      </c>
      <c r="B34" s="10" t="s">
        <v>30</v>
      </c>
      <c r="C34" s="8">
        <v>128</v>
      </c>
      <c r="D34" s="8">
        <v>512</v>
      </c>
      <c r="E34" s="8">
        <v>435</v>
      </c>
      <c r="F34" s="22">
        <v>640</v>
      </c>
      <c r="G34" s="21">
        <v>0.8</v>
      </c>
    </row>
    <row r="35" spans="1:7" s="9" customFormat="1" ht="18" x14ac:dyDescent="0.25">
      <c r="A35" s="10">
        <v>22</v>
      </c>
      <c r="B35" s="10" t="s">
        <v>31</v>
      </c>
      <c r="C35" s="8">
        <v>913</v>
      </c>
      <c r="D35" s="8">
        <v>226</v>
      </c>
      <c r="E35" s="8">
        <v>13358</v>
      </c>
      <c r="F35" s="22">
        <v>1139</v>
      </c>
      <c r="G35" s="21">
        <v>0.19841966637401229</v>
      </c>
    </row>
    <row r="36" spans="1:7" s="9" customFormat="1" ht="18" x14ac:dyDescent="0.25">
      <c r="A36" s="10">
        <v>23</v>
      </c>
      <c r="B36" s="10" t="s">
        <v>0</v>
      </c>
      <c r="C36" s="8">
        <v>44244</v>
      </c>
      <c r="D36" s="8">
        <v>186199</v>
      </c>
      <c r="E36" s="8">
        <v>157756</v>
      </c>
      <c r="F36" s="22">
        <v>230443</v>
      </c>
      <c r="G36" s="21">
        <v>0.80800458247809659</v>
      </c>
    </row>
    <row r="37" spans="1:7" s="9" customFormat="1" ht="18" x14ac:dyDescent="0.25">
      <c r="A37" s="10">
        <v>24</v>
      </c>
      <c r="B37" s="10" t="s">
        <v>32</v>
      </c>
      <c r="C37" s="8">
        <v>14994</v>
      </c>
      <c r="D37" s="8">
        <v>2919</v>
      </c>
      <c r="E37" s="8">
        <v>65128</v>
      </c>
      <c r="F37" s="22">
        <v>17913</v>
      </c>
      <c r="G37" s="21">
        <v>0.16295427901524032</v>
      </c>
    </row>
    <row r="38" spans="1:7" s="9" customFormat="1" ht="18" x14ac:dyDescent="0.25">
      <c r="A38" s="10">
        <v>25</v>
      </c>
      <c r="B38" s="10" t="s">
        <v>33</v>
      </c>
      <c r="C38" s="8">
        <v>4956</v>
      </c>
      <c r="D38" s="8">
        <v>10581</v>
      </c>
      <c r="E38" s="8">
        <v>15541</v>
      </c>
      <c r="F38" s="22">
        <v>15537</v>
      </c>
      <c r="G38" s="21">
        <v>0.68101950183433091</v>
      </c>
    </row>
    <row r="39" spans="1:7" s="9" customFormat="1" ht="18" x14ac:dyDescent="0.25">
      <c r="A39" s="10">
        <v>26</v>
      </c>
      <c r="B39" s="10" t="s">
        <v>34</v>
      </c>
      <c r="C39" s="8">
        <v>12017</v>
      </c>
      <c r="D39" s="8">
        <v>215327</v>
      </c>
      <c r="E39" s="8">
        <v>130750</v>
      </c>
      <c r="F39" s="22">
        <v>227344</v>
      </c>
      <c r="G39" s="21">
        <v>0.94714177633894014</v>
      </c>
    </row>
    <row r="40" spans="1:7" s="9" customFormat="1" ht="18" x14ac:dyDescent="0.25">
      <c r="A40" s="10">
        <v>27</v>
      </c>
      <c r="B40" s="10" t="s">
        <v>35</v>
      </c>
      <c r="C40" s="8">
        <v>11799</v>
      </c>
      <c r="D40" s="8">
        <v>1</v>
      </c>
      <c r="E40" s="8">
        <v>91922</v>
      </c>
      <c r="F40" s="22">
        <v>11800</v>
      </c>
      <c r="G40" s="21">
        <v>8.4745762711864412E-5</v>
      </c>
    </row>
    <row r="41" spans="1:7" s="9" customFormat="1" ht="18" x14ac:dyDescent="0.25">
      <c r="A41" s="10">
        <v>28</v>
      </c>
      <c r="B41" s="10" t="s">
        <v>36</v>
      </c>
      <c r="C41" s="8">
        <v>52</v>
      </c>
      <c r="D41" s="8">
        <v>2</v>
      </c>
      <c r="E41" s="8">
        <v>13</v>
      </c>
      <c r="F41" s="22">
        <v>54</v>
      </c>
      <c r="G41" s="21">
        <v>3.7037037037037035E-2</v>
      </c>
    </row>
    <row r="42" spans="1:7" s="9" customFormat="1" ht="18" x14ac:dyDescent="0.25">
      <c r="A42" s="10">
        <v>29</v>
      </c>
      <c r="B42" s="10" t="s">
        <v>37</v>
      </c>
      <c r="C42" s="8">
        <v>409</v>
      </c>
      <c r="D42" s="8">
        <v>1</v>
      </c>
      <c r="E42" s="8">
        <v>2499</v>
      </c>
      <c r="F42" s="22">
        <v>410</v>
      </c>
      <c r="G42" s="21">
        <v>2.4390243902439024E-3</v>
      </c>
    </row>
    <row r="43" spans="1:7" s="9" customFormat="1" ht="18" x14ac:dyDescent="0.25">
      <c r="A43" s="10">
        <v>30</v>
      </c>
      <c r="B43" s="10" t="s">
        <v>38</v>
      </c>
      <c r="C43" s="8">
        <v>356</v>
      </c>
      <c r="D43" s="8">
        <v>17</v>
      </c>
      <c r="E43" s="8">
        <v>3525</v>
      </c>
      <c r="F43" s="22">
        <v>373</v>
      </c>
      <c r="G43" s="21">
        <v>4.5576407506702415E-2</v>
      </c>
    </row>
    <row r="44" spans="1:7" s="9" customFormat="1" ht="18" x14ac:dyDescent="0.25">
      <c r="A44" s="10">
        <v>31</v>
      </c>
      <c r="B44" s="10" t="s">
        <v>39</v>
      </c>
      <c r="C44" s="8">
        <v>44769</v>
      </c>
      <c r="D44" s="8">
        <v>111710</v>
      </c>
      <c r="E44" s="8">
        <v>139777</v>
      </c>
      <c r="F44" s="22">
        <v>156479</v>
      </c>
      <c r="G44" s="21">
        <v>0.71389771151400505</v>
      </c>
    </row>
    <row r="45" spans="1:7" s="9" customFormat="1" ht="18" x14ac:dyDescent="0.25">
      <c r="A45" s="10">
        <v>32</v>
      </c>
      <c r="B45" s="10" t="s">
        <v>40</v>
      </c>
      <c r="C45" s="8">
        <v>0</v>
      </c>
      <c r="D45" s="8">
        <v>0</v>
      </c>
      <c r="E45" s="8">
        <v>0</v>
      </c>
      <c r="F45" s="22">
        <v>0</v>
      </c>
      <c r="G45" s="21">
        <v>0</v>
      </c>
    </row>
    <row r="46" spans="1:7" s="9" customFormat="1" ht="18" x14ac:dyDescent="0.25">
      <c r="A46" s="10">
        <v>33</v>
      </c>
      <c r="B46" s="10" t="s">
        <v>41</v>
      </c>
      <c r="C46" s="8">
        <v>1681</v>
      </c>
      <c r="D46" s="8">
        <v>26791</v>
      </c>
      <c r="E46" s="8">
        <v>14467</v>
      </c>
      <c r="F46" s="22">
        <v>28472</v>
      </c>
      <c r="G46" s="21">
        <v>0.94095953919640352</v>
      </c>
    </row>
    <row r="47" spans="1:7" s="9" customFormat="1" ht="18" x14ac:dyDescent="0.25">
      <c r="A47" s="10">
        <v>34</v>
      </c>
      <c r="B47" s="10" t="s">
        <v>42</v>
      </c>
      <c r="C47" s="8">
        <v>781</v>
      </c>
      <c r="D47" s="8">
        <v>10733</v>
      </c>
      <c r="E47" s="8">
        <v>10481</v>
      </c>
      <c r="F47" s="22">
        <v>11514</v>
      </c>
      <c r="G47" s="21">
        <v>0.93216953274274794</v>
      </c>
    </row>
    <row r="48" spans="1:7" s="9" customFormat="1" ht="18" x14ac:dyDescent="0.25">
      <c r="A48" s="10">
        <v>35</v>
      </c>
      <c r="B48" s="10" t="s">
        <v>43</v>
      </c>
      <c r="C48" s="8">
        <v>955</v>
      </c>
      <c r="D48" s="8">
        <v>1026</v>
      </c>
      <c r="E48" s="8">
        <v>2282</v>
      </c>
      <c r="F48" s="22">
        <v>1981</v>
      </c>
      <c r="G48" s="21">
        <v>0.51792024230186773</v>
      </c>
    </row>
    <row r="49" spans="1:7" s="9" customFormat="1" ht="18" x14ac:dyDescent="0.25">
      <c r="A49" s="10">
        <v>36</v>
      </c>
      <c r="B49" s="10" t="s">
        <v>44</v>
      </c>
      <c r="C49" s="8">
        <v>5275</v>
      </c>
      <c r="D49" s="8">
        <v>19635</v>
      </c>
      <c r="E49" s="8">
        <v>22050</v>
      </c>
      <c r="F49" s="22">
        <v>24910</v>
      </c>
      <c r="G49" s="21">
        <v>0.78823765556001602</v>
      </c>
    </row>
    <row r="50" spans="1:7" s="9" customFormat="1" ht="18" x14ac:dyDescent="0.25">
      <c r="A50" s="10">
        <v>37</v>
      </c>
      <c r="B50" s="10" t="s">
        <v>45</v>
      </c>
      <c r="C50" s="8">
        <v>6822</v>
      </c>
      <c r="D50" s="8">
        <v>12427</v>
      </c>
      <c r="E50" s="8">
        <v>24633</v>
      </c>
      <c r="F50" s="22">
        <v>19249</v>
      </c>
      <c r="G50" s="21">
        <v>0.64559197880409369</v>
      </c>
    </row>
    <row r="51" spans="1:7" s="12" customFormat="1" ht="18" x14ac:dyDescent="0.25">
      <c r="A51" s="30" t="s">
        <v>60</v>
      </c>
      <c r="B51" s="31"/>
      <c r="C51" s="11">
        <f>SUM(C30:C50)</f>
        <v>170103</v>
      </c>
      <c r="D51" s="11">
        <f>SUM(D30:D50)</f>
        <v>771801</v>
      </c>
      <c r="E51" s="11">
        <f>SUM(E30:E50)</f>
        <v>838807</v>
      </c>
      <c r="F51" s="22">
        <f t="shared" si="0"/>
        <v>941904</v>
      </c>
      <c r="G51" s="21">
        <f t="shared" si="1"/>
        <v>0.81940516230953475</v>
      </c>
    </row>
    <row r="52" spans="1:7" s="14" customFormat="1" ht="20.25" x14ac:dyDescent="0.4">
      <c r="A52" s="13"/>
      <c r="B52" s="32" t="s">
        <v>66</v>
      </c>
      <c r="C52" s="32"/>
      <c r="D52" s="32"/>
      <c r="E52" s="32"/>
      <c r="F52" s="32"/>
      <c r="G52" s="21"/>
    </row>
    <row r="53" spans="1:7" s="9" customFormat="1" ht="18" x14ac:dyDescent="0.25">
      <c r="A53" s="10">
        <v>38</v>
      </c>
      <c r="B53" s="10" t="s">
        <v>16</v>
      </c>
      <c r="C53" s="8">
        <v>949</v>
      </c>
      <c r="D53" s="8">
        <v>4</v>
      </c>
      <c r="E53" s="8">
        <v>7235</v>
      </c>
      <c r="F53" s="22">
        <v>953</v>
      </c>
      <c r="G53" s="21">
        <v>4.1972717733473244E-3</v>
      </c>
    </row>
    <row r="54" spans="1:7" s="9" customFormat="1" ht="18" x14ac:dyDescent="0.25">
      <c r="A54" s="10">
        <v>39</v>
      </c>
      <c r="B54" s="10" t="s">
        <v>17</v>
      </c>
      <c r="C54" s="8">
        <v>7772</v>
      </c>
      <c r="D54" s="8">
        <v>131</v>
      </c>
      <c r="E54" s="8">
        <v>25320</v>
      </c>
      <c r="F54" s="22">
        <v>7903</v>
      </c>
      <c r="G54" s="21">
        <v>1.6575983803618879E-2</v>
      </c>
    </row>
    <row r="55" spans="1:7" s="9" customFormat="1" ht="18" x14ac:dyDescent="0.25">
      <c r="A55" s="10">
        <v>40</v>
      </c>
      <c r="B55" s="10" t="s">
        <v>18</v>
      </c>
      <c r="C55" s="8">
        <v>2434</v>
      </c>
      <c r="D55" s="8">
        <v>492</v>
      </c>
      <c r="E55" s="8">
        <v>11672</v>
      </c>
      <c r="F55" s="22">
        <v>2926</v>
      </c>
      <c r="G55" s="21">
        <v>0.16814764183185235</v>
      </c>
    </row>
    <row r="56" spans="1:7" s="9" customFormat="1" ht="18" x14ac:dyDescent="0.25">
      <c r="A56" s="10">
        <v>41</v>
      </c>
      <c r="B56" s="10" t="s">
        <v>19</v>
      </c>
      <c r="C56" s="8">
        <v>11357</v>
      </c>
      <c r="D56" s="8">
        <v>5113</v>
      </c>
      <c r="E56" s="8">
        <v>49022</v>
      </c>
      <c r="F56" s="22">
        <v>16470</v>
      </c>
      <c r="G56" s="21">
        <v>0.31044323011536129</v>
      </c>
    </row>
    <row r="57" spans="1:7" s="9" customFormat="1" ht="18" x14ac:dyDescent="0.25">
      <c r="A57" s="10">
        <v>42</v>
      </c>
      <c r="B57" s="10" t="s">
        <v>20</v>
      </c>
      <c r="C57" s="8">
        <v>1309</v>
      </c>
      <c r="D57" s="8">
        <v>7033</v>
      </c>
      <c r="E57" s="8">
        <v>7268</v>
      </c>
      <c r="F57" s="22">
        <v>8342</v>
      </c>
      <c r="G57" s="21">
        <v>0.84308319347878202</v>
      </c>
    </row>
    <row r="58" spans="1:7" s="9" customFormat="1" ht="18" x14ac:dyDescent="0.25">
      <c r="A58" s="10">
        <v>43</v>
      </c>
      <c r="B58" s="10" t="s">
        <v>21</v>
      </c>
      <c r="C58" s="8">
        <v>479</v>
      </c>
      <c r="D58" s="8">
        <v>0</v>
      </c>
      <c r="E58" s="8">
        <v>0</v>
      </c>
      <c r="F58" s="22">
        <v>479</v>
      </c>
      <c r="G58" s="21">
        <v>0</v>
      </c>
    </row>
    <row r="59" spans="1:7" s="9" customFormat="1" ht="18" x14ac:dyDescent="0.25">
      <c r="A59" s="10">
        <v>44</v>
      </c>
      <c r="B59" s="10" t="s">
        <v>24</v>
      </c>
      <c r="C59" s="8">
        <v>630</v>
      </c>
      <c r="D59" s="8">
        <v>3655</v>
      </c>
      <c r="E59" s="8">
        <v>4747</v>
      </c>
      <c r="F59" s="22">
        <v>4285</v>
      </c>
      <c r="G59" s="21">
        <v>0.85297549591598598</v>
      </c>
    </row>
    <row r="60" spans="1:7" s="9" customFormat="1" ht="18" x14ac:dyDescent="0.25">
      <c r="A60" s="10">
        <v>45</v>
      </c>
      <c r="B60" s="10" t="s">
        <v>23</v>
      </c>
      <c r="C60" s="8">
        <v>72</v>
      </c>
      <c r="D60" s="8">
        <v>0</v>
      </c>
      <c r="E60" s="8">
        <v>573</v>
      </c>
      <c r="F60" s="22">
        <v>72</v>
      </c>
      <c r="G60" s="21">
        <v>0</v>
      </c>
    </row>
    <row r="61" spans="1:7" s="9" customFormat="1" ht="18" x14ac:dyDescent="0.25">
      <c r="A61" s="10">
        <v>46</v>
      </c>
      <c r="B61" s="10" t="s">
        <v>22</v>
      </c>
      <c r="C61" s="8">
        <v>633</v>
      </c>
      <c r="D61" s="8">
        <v>6909</v>
      </c>
      <c r="E61" s="8">
        <v>5489</v>
      </c>
      <c r="F61" s="22">
        <v>7542</v>
      </c>
      <c r="G61" s="21">
        <v>0.91607000795544946</v>
      </c>
    </row>
    <row r="62" spans="1:7" s="12" customFormat="1" ht="18" x14ac:dyDescent="0.25">
      <c r="A62" s="30" t="s">
        <v>60</v>
      </c>
      <c r="B62" s="31"/>
      <c r="C62" s="11">
        <v>25635</v>
      </c>
      <c r="D62" s="11">
        <v>23337</v>
      </c>
      <c r="E62" s="11">
        <v>111326</v>
      </c>
      <c r="F62" s="22">
        <v>48972</v>
      </c>
      <c r="G62" s="21">
        <v>0.47653761333006617</v>
      </c>
    </row>
    <row r="63" spans="1:7" s="14" customFormat="1" ht="20.25" x14ac:dyDescent="0.4">
      <c r="A63" s="13"/>
      <c r="B63" s="32" t="s">
        <v>67</v>
      </c>
      <c r="C63" s="32"/>
      <c r="D63" s="32"/>
      <c r="E63" s="32"/>
      <c r="F63" s="32"/>
      <c r="G63" s="21"/>
    </row>
    <row r="64" spans="1:7" s="9" customFormat="1" ht="18" x14ac:dyDescent="0.25">
      <c r="A64" s="10">
        <v>47</v>
      </c>
      <c r="B64" s="10" t="s">
        <v>48</v>
      </c>
      <c r="C64" s="8">
        <v>43033</v>
      </c>
      <c r="D64" s="8">
        <v>377557</v>
      </c>
      <c r="E64" s="8">
        <v>10397</v>
      </c>
      <c r="F64" s="22">
        <v>420590</v>
      </c>
      <c r="G64" s="21">
        <v>0.89768420552081596</v>
      </c>
    </row>
    <row r="65" spans="1:7" s="9" customFormat="1" ht="18" x14ac:dyDescent="0.25">
      <c r="A65" s="10">
        <v>48</v>
      </c>
      <c r="B65" s="10" t="s">
        <v>49</v>
      </c>
      <c r="C65" s="8">
        <v>17081</v>
      </c>
      <c r="D65" s="8">
        <v>42838</v>
      </c>
      <c r="E65" s="8">
        <v>59180</v>
      </c>
      <c r="F65" s="22">
        <v>59919</v>
      </c>
      <c r="G65" s="21">
        <v>0.714931824629917</v>
      </c>
    </row>
    <row r="66" spans="1:7" s="9" customFormat="1" ht="18" x14ac:dyDescent="0.25">
      <c r="A66" s="10">
        <v>49</v>
      </c>
      <c r="B66" s="10" t="s">
        <v>50</v>
      </c>
      <c r="C66" s="8">
        <v>7258</v>
      </c>
      <c r="D66" s="8">
        <v>142</v>
      </c>
      <c r="E66" s="8">
        <v>0</v>
      </c>
      <c r="F66" s="22">
        <v>7400</v>
      </c>
      <c r="G66" s="21">
        <v>1.9189189189189187E-2</v>
      </c>
    </row>
    <row r="67" spans="1:7" s="9" customFormat="1" ht="18" x14ac:dyDescent="0.25">
      <c r="A67" s="10">
        <v>50</v>
      </c>
      <c r="B67" s="10" t="s">
        <v>51</v>
      </c>
      <c r="C67" s="8">
        <v>0</v>
      </c>
      <c r="D67" s="8">
        <v>1</v>
      </c>
      <c r="E67" s="8">
        <v>0</v>
      </c>
      <c r="F67" s="22">
        <v>1</v>
      </c>
      <c r="G67" s="21">
        <v>1</v>
      </c>
    </row>
    <row r="68" spans="1:7" s="9" customFormat="1" ht="18" x14ac:dyDescent="0.25">
      <c r="A68" s="10">
        <v>51</v>
      </c>
      <c r="B68" s="10" t="s">
        <v>52</v>
      </c>
      <c r="C68" s="8">
        <v>1768</v>
      </c>
      <c r="D68" s="8">
        <v>3522</v>
      </c>
      <c r="E68" s="8">
        <v>6474</v>
      </c>
      <c r="F68" s="22">
        <v>5290</v>
      </c>
      <c r="G68" s="21">
        <v>0.6657844990548204</v>
      </c>
    </row>
    <row r="69" spans="1:7" s="9" customFormat="1" ht="18" x14ac:dyDescent="0.25">
      <c r="A69" s="10">
        <v>52</v>
      </c>
      <c r="B69" s="10" t="s">
        <v>53</v>
      </c>
      <c r="C69" s="8">
        <v>1953</v>
      </c>
      <c r="D69" s="8">
        <v>269</v>
      </c>
      <c r="E69" s="8">
        <v>15573</v>
      </c>
      <c r="F69" s="22">
        <v>2222</v>
      </c>
      <c r="G69" s="21">
        <v>0.12106210621062106</v>
      </c>
    </row>
    <row r="70" spans="1:7" s="16" customFormat="1" ht="18" x14ac:dyDescent="0.25">
      <c r="A70" s="35" t="s">
        <v>60</v>
      </c>
      <c r="B70" s="36"/>
      <c r="C70" s="15">
        <f>SUM(C64:C69)</f>
        <v>71093</v>
      </c>
      <c r="D70" s="15">
        <f>SUM(D64:D69)</f>
        <v>424329</v>
      </c>
      <c r="E70" s="15">
        <f>SUM(E64:E69)</f>
        <v>91624</v>
      </c>
      <c r="F70" s="22">
        <f t="shared" ref="F70" si="2">C70+D70</f>
        <v>495422</v>
      </c>
      <c r="G70" s="21">
        <f t="shared" ref="G70:G72" si="3">D70/F70</f>
        <v>0.85650011505342916</v>
      </c>
    </row>
    <row r="71" spans="1:7" s="16" customFormat="1" ht="18" x14ac:dyDescent="0.25">
      <c r="A71" s="10">
        <v>53</v>
      </c>
      <c r="B71" s="10" t="s">
        <v>15</v>
      </c>
      <c r="C71" s="8">
        <v>56025</v>
      </c>
      <c r="D71" s="8">
        <v>33786</v>
      </c>
      <c r="E71" s="8">
        <v>130306</v>
      </c>
      <c r="F71" s="22">
        <v>89811</v>
      </c>
      <c r="G71" s="21">
        <v>0.37618999899789557</v>
      </c>
    </row>
    <row r="72" spans="1:7" s="16" customFormat="1" ht="21.75" x14ac:dyDescent="0.3">
      <c r="A72" s="33" t="s">
        <v>68</v>
      </c>
      <c r="B72" s="34"/>
      <c r="C72" s="23">
        <f>SUM(C16+C19+C24+C28+C51+C62+C70+C71)</f>
        <v>1155890</v>
      </c>
      <c r="D72" s="23">
        <f t="shared" ref="D72:E72" si="4">SUM(D16+D19+D24+D28+D51+D62+D70+D71)</f>
        <v>1525555</v>
      </c>
      <c r="E72" s="23">
        <f t="shared" si="4"/>
        <v>2023682</v>
      </c>
      <c r="F72" s="24">
        <f t="shared" ref="F72" si="5">C72+D72</f>
        <v>2681445</v>
      </c>
      <c r="G72" s="25">
        <f t="shared" si="3"/>
        <v>0.56893018503083226</v>
      </c>
    </row>
    <row r="73" spans="1:7" s="18" customFormat="1" ht="18" x14ac:dyDescent="0.25">
      <c r="A73" s="17"/>
      <c r="B73" s="17" t="s">
        <v>70</v>
      </c>
      <c r="C73" s="17"/>
      <c r="D73" s="17"/>
      <c r="E73" s="17"/>
      <c r="F73" s="17"/>
      <c r="G73" s="21"/>
    </row>
  </sheetData>
  <mergeCells count="18">
    <mergeCell ref="B17:F17"/>
    <mergeCell ref="A72:B72"/>
    <mergeCell ref="A19:B19"/>
    <mergeCell ref="B20:F20"/>
    <mergeCell ref="A24:B24"/>
    <mergeCell ref="B25:F25"/>
    <mergeCell ref="A28:B28"/>
    <mergeCell ref="B29:F29"/>
    <mergeCell ref="A51:B51"/>
    <mergeCell ref="B52:F52"/>
    <mergeCell ref="A62:B62"/>
    <mergeCell ref="B63:F63"/>
    <mergeCell ref="A70:B70"/>
    <mergeCell ref="A1:G1"/>
    <mergeCell ref="A2:G2"/>
    <mergeCell ref="B4:D4"/>
    <mergeCell ref="E4:F4"/>
    <mergeCell ref="A16:B16"/>
  </mergeCells>
  <printOptions horizontalCentered="1" verticalCentered="1"/>
  <pageMargins left="0.82677165354330717" right="0.23622047244094491" top="0.42" bottom="0.42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cynix</dc:creator>
  <cp:lastModifiedBy>Savan Manilal Patel</cp:lastModifiedBy>
  <cp:lastPrinted>2025-11-28T05:30:52Z</cp:lastPrinted>
  <dcterms:created xsi:type="dcterms:W3CDTF">2024-08-05T07:13:07Z</dcterms:created>
  <dcterms:modified xsi:type="dcterms:W3CDTF">2025-11-28T05:30:53Z</dcterms:modified>
</cp:coreProperties>
</file>